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<sst xmlns="http://schemas.openxmlformats.org/spreadsheetml/2006/main" count="18" uniqueCount="18">
  <si>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附件1：第二批（截至2026年4月30日）“济担-供应链增信贷”项目贴息贴保情况明细表</t>
  </si>
  <si>
    <t>序号</t>
  </si>
  <si>
    <t>银行</t>
  </si>
  <si>
    <t>债务人名称</t>
  </si>
  <si>
    <t>债务人证件号码</t>
  </si>
  <si>
    <t>债务人经营主体注册地</t>
  </si>
  <si>
    <t>债务人所属供应链类型</t>
  </si>
  <si>
    <t>主债权金额（万元）</t>
  </si>
  <si>
    <t>贴息金额（元）</t>
  </si>
  <si>
    <t>贴保金额（元）</t>
  </si>
  <si>
    <t>913701*******111F</t>
  </si>
  <si>
    <t>913701*******RU4Y</t>
  </si>
  <si>
    <t>913701*******4618</t>
  </si>
  <si>
    <t>913701*******8971</t>
  </si>
  <si>
    <t>913701*******LMXQ</t>
  </si>
  <si>
    <t>913701*******8760</t>
  </si>
  <si>
    <t>913701*******ML8Y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</si>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</sst>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3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3" fontId="0" fillId="0" borderId="1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avigne\xwechat_files\wxid_7hvdei5z2s5322_4336\msg\file\2026-06\1.&#27982;&#21335;&#34701;&#25285;&#20379;&#24212;&#38142;&#22686;&#20449;&#36151;&#36148;&#24687;&#36148;&#20445;&#26126;&#32454;-&#31532;&#20108;&#25209;5.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底稿"/>
      <sheetName val="报告数据1"/>
      <sheetName val="报告附件"/>
      <sheetName val="报告数据"/>
      <sheetName val="问题反馈"/>
      <sheetName val="市与区分担比例"/>
      <sheetName val="待与融担确认问题"/>
      <sheetName val="济南重工付0002、0003合同利息"/>
      <sheetName val="缺少资料"/>
      <sheetName val="Sheet5"/>
      <sheetName val="WpsReserved_CellImgList"/>
    </sheetNames>
    <sheetDataSet>
      <sheetData sheetId="0">
        <row r="2">
          <cell r="A2">
            <v>1</v>
          </cell>
          <cell r="B2" t="str">
            <v>青岛银行</v>
          </cell>
          <cell r="C2" t="str">
            <v>济南重工集团有限公司</v>
          </cell>
        </row>
        <row r="2">
          <cell r="F2" t="str">
            <v>工业链</v>
          </cell>
          <cell r="G2" t="str">
            <v>历城区</v>
          </cell>
        </row>
        <row r="2">
          <cell r="R2">
            <v>40000000</v>
          </cell>
        </row>
        <row r="2">
          <cell r="AU2">
            <v>400000</v>
          </cell>
          <cell r="AV2">
            <v>400000</v>
          </cell>
        </row>
        <row r="3">
          <cell r="A3">
            <v>2</v>
          </cell>
          <cell r="B3" t="str">
            <v>青岛银行</v>
          </cell>
          <cell r="C3" t="str">
            <v>山东济钢环保新材料有限公司</v>
          </cell>
        </row>
        <row r="3">
          <cell r="F3" t="str">
            <v>工业链</v>
          </cell>
          <cell r="G3" t="str">
            <v>章丘区</v>
          </cell>
        </row>
        <row r="3">
          <cell r="R3">
            <v>100000000</v>
          </cell>
        </row>
        <row r="3">
          <cell r="AU3">
            <v>978082.19</v>
          </cell>
          <cell r="AV3">
            <v>1000000</v>
          </cell>
        </row>
        <row r="4">
          <cell r="A4">
            <v>3</v>
          </cell>
          <cell r="B4" t="str">
            <v>青岛银行</v>
          </cell>
          <cell r="C4" t="str">
            <v>山东明化新材料有限公司</v>
          </cell>
        </row>
        <row r="4">
          <cell r="F4" t="str">
            <v>工业链</v>
          </cell>
          <cell r="G4" t="str">
            <v>章丘区</v>
          </cell>
        </row>
        <row r="4">
          <cell r="R4">
            <v>10000000</v>
          </cell>
        </row>
        <row r="4">
          <cell r="AU4">
            <v>100000</v>
          </cell>
          <cell r="AV4">
            <v>100000</v>
          </cell>
        </row>
        <row r="5">
          <cell r="A5">
            <v>4</v>
          </cell>
          <cell r="B5" t="str">
            <v>济南农商行</v>
          </cell>
          <cell r="C5" t="str">
            <v>济南重工股份有限公司</v>
          </cell>
        </row>
        <row r="5">
          <cell r="F5" t="str">
            <v>工业链</v>
          </cell>
          <cell r="G5" t="str">
            <v>历城区</v>
          </cell>
        </row>
        <row r="5">
          <cell r="R5">
            <v>50000000</v>
          </cell>
        </row>
        <row r="5">
          <cell r="AU5">
            <v>484931.51</v>
          </cell>
          <cell r="AV5">
            <v>500000</v>
          </cell>
        </row>
        <row r="6">
          <cell r="A6">
            <v>5</v>
          </cell>
          <cell r="B6" t="str">
            <v>济南农商行</v>
          </cell>
          <cell r="C6" t="str">
            <v>山东德恩怡华通信科技有限公司</v>
          </cell>
        </row>
        <row r="6">
          <cell r="F6" t="str">
            <v>商贸链</v>
          </cell>
          <cell r="G6" t="str">
            <v>历城区</v>
          </cell>
        </row>
        <row r="6">
          <cell r="R6">
            <v>30000000</v>
          </cell>
        </row>
        <row r="6">
          <cell r="AU6">
            <v>292602.74</v>
          </cell>
          <cell r="AV6">
            <v>300000</v>
          </cell>
        </row>
        <row r="7">
          <cell r="A7">
            <v>6</v>
          </cell>
          <cell r="B7" t="str">
            <v>齐鲁银行</v>
          </cell>
          <cell r="C7" t="str">
            <v>山东史泰丰肥业有限公司</v>
          </cell>
        </row>
        <row r="7">
          <cell r="F7" t="str">
            <v>工业链</v>
          </cell>
          <cell r="G7" t="str">
            <v>章丘区</v>
          </cell>
        </row>
        <row r="7">
          <cell r="R7">
            <v>10000000</v>
          </cell>
        </row>
        <row r="7">
          <cell r="AU7">
            <v>97534.25</v>
          </cell>
          <cell r="AV7">
            <v>100000</v>
          </cell>
        </row>
        <row r="8">
          <cell r="A8">
            <v>7</v>
          </cell>
          <cell r="B8" t="str">
            <v>齐鲁银行</v>
          </cell>
          <cell r="C8" t="str">
            <v>济南高胜供应链管理有限公司</v>
          </cell>
        </row>
        <row r="8">
          <cell r="F8" t="str">
            <v>商贸链</v>
          </cell>
          <cell r="G8" t="str">
            <v>高新区</v>
          </cell>
        </row>
        <row r="8">
          <cell r="R8">
            <v>10000000</v>
          </cell>
        </row>
        <row r="8">
          <cell r="AU8">
            <v>99178.08</v>
          </cell>
          <cell r="AV8">
            <v>100000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I11" sqref="I11"/>
    </sheetView>
  </sheetViews>
  <sheetFormatPr defaultColWidth="9" defaultRowHeight="13.5"/>
  <cols>
    <col min="2" max="2" width="14.375" customWidth="1"/>
    <col min="3" max="3" width="30.125" customWidth="1"/>
    <col min="4" max="4" width="20.25" customWidth="1"/>
    <col min="5" max="5" width="15.875" customWidth="1"/>
    <col min="6" max="9" width="14.375" customWidth="1"/>
  </cols>
  <sheetData>
    <row r="1" spans="1:9">
      <c r="A1" s="1" t="s">
        <v>0</v>
      </c>
      <c r="B1" s="2"/>
      <c r="C1" s="2"/>
      <c r="D1" s="2"/>
      <c r="E1" s="2"/>
      <c r="F1" s="2"/>
      <c r="G1" s="3"/>
      <c r="H1" s="3"/>
      <c r="I1" s="4"/>
    </row>
    <row r="2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7" t="s">
        <v>9</v>
      </c>
    </row>
    <row r="3" spans="1:9">
      <c r="A3" s="5"/>
      <c r="B3" s="5"/>
      <c r="C3" s="5"/>
      <c r="D3" s="5"/>
      <c r="E3" s="5"/>
      <c r="F3" s="5"/>
      <c r="G3" s="6"/>
      <c r="H3" s="6"/>
      <c r="I3" s="7"/>
    </row>
    <row r="4" spans="1:9">
      <c r="A4" s="8">
        <f>[1]底稿!A2</f>
        <v>1</v>
      </c>
      <c r="B4" s="9" t="str">
        <f>[1]底稿!B2</f>
        <v>青岛银行</v>
      </c>
      <c r="C4" s="9" t="str">
        <f>[1]底稿!C2</f>
        <v>济南重工集团有限公司</v>
      </c>
      <c r="D4" s="9" t="s">
        <v>10</v>
      </c>
      <c r="E4" s="9" t="str">
        <f>[1]底稿!G2</f>
        <v>历城区</v>
      </c>
      <c r="F4" s="9" t="str">
        <f>[1]底稿!F2</f>
        <v>工业链</v>
      </c>
      <c r="G4" s="10">
        <f>[1]底稿!R2/10000</f>
        <v>4000</v>
      </c>
      <c r="H4" s="10">
        <f>[1]底稿!AU2</f>
        <v>400000</v>
      </c>
      <c r="I4" s="10">
        <f>[1]底稿!AV2</f>
        <v>400000</v>
      </c>
    </row>
    <row r="5" spans="1:9">
      <c r="A5" s="8">
        <f>[1]底稿!A3</f>
        <v>2</v>
      </c>
      <c r="B5" s="9" t="str">
        <f>[1]底稿!B3</f>
        <v>青岛银行</v>
      </c>
      <c r="C5" s="9" t="str">
        <f>[1]底稿!C3</f>
        <v>山东济钢环保新材料有限公司</v>
      </c>
      <c r="D5" s="9" t="s">
        <v>11</v>
      </c>
      <c r="E5" s="9" t="str">
        <f>[1]底稿!G3</f>
        <v>章丘区</v>
      </c>
      <c r="F5" s="9" t="str">
        <f>[1]底稿!F3</f>
        <v>工业链</v>
      </c>
      <c r="G5" s="10">
        <f>[1]底稿!R3/10000</f>
        <v>10000</v>
      </c>
      <c r="H5" s="10">
        <f>[1]底稿!AU3</f>
        <v>978082.19</v>
      </c>
      <c r="I5" s="10">
        <f>[1]底稿!AV3</f>
        <v>1000000</v>
      </c>
    </row>
    <row r="6" spans="1:9">
      <c r="A6" s="8">
        <f>[1]底稿!A4</f>
        <v>3</v>
      </c>
      <c r="B6" s="9" t="str">
        <f>[1]底稿!B4</f>
        <v>青岛银行</v>
      </c>
      <c r="C6" s="9" t="str">
        <f>[1]底稿!C4</f>
        <v>山东明化新材料有限公司</v>
      </c>
      <c r="D6" s="9" t="s">
        <v>12</v>
      </c>
      <c r="E6" s="9" t="str">
        <f>[1]底稿!G4</f>
        <v>章丘区</v>
      </c>
      <c r="F6" s="9" t="str">
        <f>[1]底稿!F4</f>
        <v>工业链</v>
      </c>
      <c r="G6" s="10">
        <f>[1]底稿!R4/10000</f>
        <v>1000</v>
      </c>
      <c r="H6" s="10">
        <f>[1]底稿!AU4</f>
        <v>100000</v>
      </c>
      <c r="I6" s="10">
        <f>[1]底稿!AV4</f>
        <v>100000</v>
      </c>
    </row>
    <row r="7" spans="1:9">
      <c r="A7" s="8">
        <f>[1]底稿!A5</f>
        <v>4</v>
      </c>
      <c r="B7" s="9" t="str">
        <f>[1]底稿!B5</f>
        <v>济南农商行</v>
      </c>
      <c r="C7" s="9" t="str">
        <f>[1]底稿!C5</f>
        <v>济南重工股份有限公司</v>
      </c>
      <c r="D7" s="9" t="s">
        <v>13</v>
      </c>
      <c r="E7" s="9" t="str">
        <f>[1]底稿!G5</f>
        <v>历城区</v>
      </c>
      <c r="F7" s="9" t="str">
        <f>[1]底稿!F5</f>
        <v>工业链</v>
      </c>
      <c r="G7" s="10">
        <f>[1]底稿!R5/10000</f>
        <v>5000</v>
      </c>
      <c r="H7" s="10">
        <f>[1]底稿!AU5</f>
        <v>484931.51</v>
      </c>
      <c r="I7" s="10">
        <f>[1]底稿!AV5</f>
        <v>500000</v>
      </c>
    </row>
    <row r="8" spans="1:9">
      <c r="A8" s="8">
        <f>[1]底稿!A6</f>
        <v>5</v>
      </c>
      <c r="B8" s="9" t="str">
        <f>[1]底稿!B6</f>
        <v>济南农商行</v>
      </c>
      <c r="C8" s="9" t="str">
        <f>[1]底稿!C6</f>
        <v>山东德恩怡华通信科技有限公司</v>
      </c>
      <c r="D8" s="9" t="s">
        <v>14</v>
      </c>
      <c r="E8" s="9" t="str">
        <f>[1]底稿!G6</f>
        <v>历城区</v>
      </c>
      <c r="F8" s="9" t="str">
        <f>[1]底稿!F6</f>
        <v>商贸链</v>
      </c>
      <c r="G8" s="10">
        <f>[1]底稿!R6/10000</f>
        <v>3000</v>
      </c>
      <c r="H8" s="10">
        <f>[1]底稿!AU6</f>
        <v>292602.74</v>
      </c>
      <c r="I8" s="10">
        <f>[1]底稿!AV6</f>
        <v>300000</v>
      </c>
    </row>
    <row r="9" spans="1:9">
      <c r="A9" s="8">
        <f>[1]底稿!A7</f>
        <v>6</v>
      </c>
      <c r="B9" s="9" t="str">
        <f>[1]底稿!B7</f>
        <v>齐鲁银行</v>
      </c>
      <c r="C9" s="9" t="str">
        <f>[1]底稿!C7</f>
        <v>山东史泰丰肥业有限公司</v>
      </c>
      <c r="D9" s="9" t="s">
        <v>15</v>
      </c>
      <c r="E9" s="9" t="str">
        <f>[1]底稿!G7</f>
        <v>章丘区</v>
      </c>
      <c r="F9" s="9" t="str">
        <f>[1]底稿!F7</f>
        <v>工业链</v>
      </c>
      <c r="G9" s="10">
        <f>[1]底稿!R7/10000</f>
        <v>1000</v>
      </c>
      <c r="H9" s="10">
        <f>[1]底稿!AU7</f>
        <v>97534.25</v>
      </c>
      <c r="I9" s="10">
        <f>[1]底稿!AV7</f>
        <v>100000</v>
      </c>
    </row>
    <row r="10" spans="1:9">
      <c r="A10" s="8">
        <f>[1]底稿!A8</f>
        <v>7</v>
      </c>
      <c r="B10" s="9" t="str">
        <f>[1]底稿!B8</f>
        <v>齐鲁银行</v>
      </c>
      <c r="C10" s="9" t="str">
        <f>[1]底稿!C8</f>
        <v>济南高胜供应链管理有限公司</v>
      </c>
      <c r="D10" s="9" t="s">
        <v>16</v>
      </c>
      <c r="E10" s="9" t="str">
        <f>[1]底稿!G8</f>
        <v>高新区</v>
      </c>
      <c r="F10" s="9" t="str">
        <f>[1]底稿!F8</f>
        <v>商贸链</v>
      </c>
      <c r="G10" s="10">
        <f>[1]底稿!R8/10000</f>
        <v>1000</v>
      </c>
      <c r="H10" s="10">
        <f>[1]底稿!AU8</f>
        <v>99178.08</v>
      </c>
      <c r="I10" s="10">
        <f>[1]底稿!AV8</f>
        <v>100000</v>
      </c>
    </row>
    <row r="11" spans="1:9">
      <c r="A11" s="9"/>
      <c r="B11" s="9" t="s">
        <v>17</v>
      </c>
      <c r="C11" s="9"/>
      <c r="D11" s="9"/>
      <c r="E11" s="9"/>
      <c r="F11" s="9"/>
      <c r="G11" s="10">
        <f t="shared" ref="G11:I11" si="0">SUM(G4:G10)</f>
        <v>25000</v>
      </c>
      <c r="H11" s="10">
        <f t="shared" si="0"/>
        <v>2452328.77</v>
      </c>
      <c r="I11" s="10">
        <f t="shared" si="0"/>
        <v>2500000</v>
      </c>
    </row>
  </sheetData>
  <mergeCells count="9"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Lavigne</dc:creator>
  <cp:lastModifiedBy>郭海波</cp:lastModifiedBy>
  <dcterms:created xsi:type="dcterms:W3CDTF">2026-06-24T06:37:10Z</dcterms:created>
  <dcterms:modified xsi:type="dcterms:W3CDTF">2026-06-24T06:38:38Z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6EA828EDC5654DA39732D98E56149210_11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